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3563a2da694afe/Documenti/_CLIENTI/Ordini Professionali/Ordine Regionale Ostetriche Abruzzo/Relazione tesoriere 2025/Preventivo 2026/"/>
    </mc:Choice>
  </mc:AlternateContent>
  <xr:revisionPtr revIDLastSave="1" documentId="8_{A5B7733B-ED01-403B-A70B-C43C91555AD9}" xr6:coauthVersionLast="47" xr6:coauthVersionMax="47" xr10:uidLastSave="{310B502B-B3AC-42B1-BCA0-A9A9EFB87F3D}"/>
  <bookViews>
    <workbookView xWindow="-28920" yWindow="-120" windowWidth="29040" windowHeight="15720" xr2:uid="{00000000-000D-0000-FFFF-FFFF00000000}"/>
  </bookViews>
  <sheets>
    <sheet name="Preventiv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6" i="1" l="1"/>
  <c r="B11" i="1"/>
  <c r="B10" i="1"/>
  <c r="C116" i="1"/>
  <c r="C35" i="1"/>
  <c r="B35" i="1"/>
  <c r="C168" i="1" l="1"/>
  <c r="C169" i="1" s="1"/>
  <c r="B168" i="1"/>
  <c r="B169" i="1" s="1"/>
  <c r="C159" i="1"/>
  <c r="B159" i="1"/>
  <c r="C155" i="1"/>
  <c r="B155" i="1"/>
  <c r="C143" i="1"/>
  <c r="B143" i="1"/>
  <c r="C140" i="1"/>
  <c r="B140" i="1"/>
  <c r="C133" i="1"/>
  <c r="B133" i="1"/>
  <c r="C130" i="1"/>
  <c r="B130" i="1"/>
  <c r="C126" i="1"/>
  <c r="B126" i="1"/>
  <c r="C121" i="1"/>
  <c r="B121" i="1"/>
  <c r="C108" i="1"/>
  <c r="B108" i="1"/>
  <c r="C99" i="1"/>
  <c r="B99" i="1"/>
  <c r="C87" i="1"/>
  <c r="B87" i="1"/>
  <c r="C81" i="1"/>
  <c r="B81" i="1"/>
  <c r="C62" i="1"/>
  <c r="C63" i="1" s="1"/>
  <c r="B62" i="1"/>
  <c r="B63" i="1" s="1"/>
  <c r="C29" i="1"/>
  <c r="B29" i="1"/>
  <c r="C16" i="1"/>
  <c r="B16" i="1"/>
  <c r="C13" i="1"/>
  <c r="B13" i="1"/>
  <c r="C36" i="1" l="1"/>
  <c r="B36" i="1"/>
  <c r="B64" i="1" s="1"/>
  <c r="C163" i="1"/>
  <c r="B163" i="1"/>
  <c r="C64" i="1"/>
  <c r="C147" i="1"/>
  <c r="B147" i="1"/>
  <c r="B170" i="1" l="1"/>
  <c r="B172" i="1" s="1"/>
  <c r="B67" i="1" s="1"/>
  <c r="B65" i="1" s="1"/>
  <c r="C170" i="1"/>
  <c r="C172" i="1" s="1"/>
  <c r="C67" i="1" s="1"/>
  <c r="C66" i="1" s="1"/>
</calcChain>
</file>

<file path=xl/sharedStrings.xml><?xml version="1.0" encoding="utf-8"?>
<sst xmlns="http://schemas.openxmlformats.org/spreadsheetml/2006/main" count="173" uniqueCount="156">
  <si>
    <t>Entrate</t>
  </si>
  <si>
    <t>Denominazione</t>
  </si>
  <si>
    <t>Previsioni di competenza</t>
  </si>
  <si>
    <t>Previsioni di cassa</t>
  </si>
  <si>
    <t>AVANZO DI AMMINISTRAZIONE PRESUNTO</t>
  </si>
  <si>
    <t>AVANZO DI CASSA PRESUNTO</t>
  </si>
  <si>
    <t>TITOLO I - ENTRATE CORRENTI</t>
  </si>
  <si>
    <t>ENTRATE CONTRIBUTIVE A CARICO DEGLI ISCRITTI</t>
  </si>
  <si>
    <t>Tasse iscrizioni</t>
  </si>
  <si>
    <t>TOTALE ENTRATE CONTRIBUTIVE A CARICO DEGLI ISCRITTI</t>
  </si>
  <si>
    <t>ENTRATE PER INIZIATIVE CULTURALI ED AGGIORNAMENTI PROFESSIONALI</t>
  </si>
  <si>
    <t>Corsi e aggiornamenti, congressi e convegni</t>
  </si>
  <si>
    <t>TOTALE ENTRATE PER INIZIATIVE CULTURALI ED AGGIORNAMENTI PROFESSIONALI</t>
  </si>
  <si>
    <t>QUOTE DI PARTECIPAZIONE DEGLI ISCRITTI ALL'ONERE DI PARTICOLARI GESTIONI</t>
  </si>
  <si>
    <t>Certificati e trasferimenti</t>
  </si>
  <si>
    <t>Rilascio tessere</t>
  </si>
  <si>
    <t>TOTALE QUOTE DI PARTECIPAZIONE DEGLI ISCRITTI ALL'ONERE DI PARTICOLARI GESTIONI</t>
  </si>
  <si>
    <t>TRASFERIMENTI CORRENTI DA PARTE DELLO STATO-REGIONI-COMUNI</t>
  </si>
  <si>
    <t>Trasferimenti correnti</t>
  </si>
  <si>
    <t>TOTALE TRASFERIMENTI CORRENTI DA PARTE DELLO STATO-REGIONI-COMUNI</t>
  </si>
  <si>
    <t>ENTRATE DERIVENTI DALLA VENDITA DI BENI E PRESTAZIONI DI SERVIZI</t>
  </si>
  <si>
    <t>Vendita pubblicazioni</t>
  </si>
  <si>
    <t>TOTALE ENTRATE DERIVENTI DALLA VENDITA DI BENI E PRESTAZIONI DI SERVIZI</t>
  </si>
  <si>
    <t>REDDITI E PROVENTI PATRIMONIALI</t>
  </si>
  <si>
    <t>Interessi attivi du depositi e conti correnti</t>
  </si>
  <si>
    <t>TOTALE REDDITI E PROVENTI PATRIMONIALI</t>
  </si>
  <si>
    <t>POSTE CORRETTIVE E COMPENSATIVE DI USCITE CORRENTI</t>
  </si>
  <si>
    <t>Recuperi e rimborsi</t>
  </si>
  <si>
    <t>TOTALE POSTE CORRETTIVE E COMPENSATIVE DI USCITE CORRENTI</t>
  </si>
  <si>
    <t>ENTRATE NON CLASSIFICABILI IN ALTRE VOCI</t>
  </si>
  <si>
    <t>Entrate diverse</t>
  </si>
  <si>
    <t>TOTALE ENTRATE NON CLASSIFICABILI IN ALTRE VOCI</t>
  </si>
  <si>
    <t>TOTALE ENTRATE CORRENTI</t>
  </si>
  <si>
    <t>TITOLO II - ENTRATE IN CONTO CAPITALE</t>
  </si>
  <si>
    <t>ALIENAZIONE DI IMMOBILI E DIRITTI REALI</t>
  </si>
  <si>
    <t>Alienazione immobii</t>
  </si>
  <si>
    <t>TOTALE ALIENAZIONE DI IMMOBILI E DIRITTI REALI</t>
  </si>
  <si>
    <t>ALIENAZIONE DI IMMOBILIZAZIONI TECNICHE</t>
  </si>
  <si>
    <t>Vendita mobili e arredi</t>
  </si>
  <si>
    <t>TOTALE ALIENAZIONE DI IMMOBILIZAZIONI TECNICHE</t>
  </si>
  <si>
    <t>RISCOSSIONI DI CREDITI</t>
  </si>
  <si>
    <t>Depositi cauzionali</t>
  </si>
  <si>
    <t>TOTALE RISCOSSIONI E CREDITI</t>
  </si>
  <si>
    <t>TRASFERIMENTI IN C/CAPITALE  DA PARTE DELLO STATO-REGIONI-COMUNI</t>
  </si>
  <si>
    <t>Trasferimenti in conto capitale</t>
  </si>
  <si>
    <t>TOTALE TRASFERIMENTI IN C/CAPITALE  DA PARTE DELLO STATO-REGIONI-COMUNI</t>
  </si>
  <si>
    <t>ASSUNZIONI DI MUTUI</t>
  </si>
  <si>
    <t>Accensione mutuo</t>
  </si>
  <si>
    <t>TOTALE ASSUNZIONI DI MUTUI</t>
  </si>
  <si>
    <t>ASSUNZIONI DI ALTRI DEBITI FINANZIARI</t>
  </si>
  <si>
    <t>Assunzione debito finanziario</t>
  </si>
  <si>
    <t>TOTALE ASSUNZIONE DI ALTRI DEBITI FINANZIARI</t>
  </si>
  <si>
    <t>TOTALE ENTRATE IN CONTO CAPITALE</t>
  </si>
  <si>
    <t>TITOLO III - ENTRATE PER PARTITE DI GIRO</t>
  </si>
  <si>
    <t>ENTRATE AVENTI NATURA DI PARTITE DI GIRO</t>
  </si>
  <si>
    <t>Altre partite di giro</t>
  </si>
  <si>
    <t>TOTALE ENTRATE AVENTI NATURA DI PARTITE DI GIRO</t>
  </si>
  <si>
    <t>TOTALE ENTRATE PER PARTITE DI GIRO</t>
  </si>
  <si>
    <t>TOTALE ENTRATE COMPLESSIVE</t>
  </si>
  <si>
    <t>Utilizzo dell'avanzo di amministrazione</t>
  </si>
  <si>
    <t>Utilizzo dell'avanzo di cassa</t>
  </si>
  <si>
    <t>TOTALE GENERALE</t>
  </si>
  <si>
    <t>Uscite</t>
  </si>
  <si>
    <t>TITOLO I - USCITE CORRENTI</t>
  </si>
  <si>
    <t>USCITE PER GLI ORGANI DELL'ENTE</t>
  </si>
  <si>
    <t>Gettoni rimb. spese e ind. Att. Organi dir. e coll. rev.</t>
  </si>
  <si>
    <t>Spese elezioni</t>
  </si>
  <si>
    <t xml:space="preserve">Spese per concorso </t>
  </si>
  <si>
    <t>Corsi di formazione</t>
  </si>
  <si>
    <t>Assicurazioni Organi Statutari</t>
  </si>
  <si>
    <t>TOTALE USCITEPER GLI ORGANI DELL'ENTE</t>
  </si>
  <si>
    <t>ONERI PER IL PERSONALE IN ATTIVITA' DI SERVIZIO</t>
  </si>
  <si>
    <t>Stipendi e oneri riflessi</t>
  </si>
  <si>
    <t>Fondo incentivazione</t>
  </si>
  <si>
    <t>Assicurazione personale dipendente</t>
  </si>
  <si>
    <t>TOTALE ONERI PER I PERSONALE IN ATTIVITA' DI SERVIZIO</t>
  </si>
  <si>
    <t>USCITE PER L'ACQUISTO DI BENI DI CONSUMO E SERVIZI</t>
  </si>
  <si>
    <t>Acquisto di libri, riviste, giornali ed altre pubblicazioni</t>
  </si>
  <si>
    <t>Servizi e consulenze legali</t>
  </si>
  <si>
    <t>Servizi informatici</t>
  </si>
  <si>
    <t>Consulenze D.lgs 81/2008</t>
  </si>
  <si>
    <t>Altre prestazioni (certificazione qualità)</t>
  </si>
  <si>
    <t>Manutezione e riparazioni</t>
  </si>
  <si>
    <t>Compensi per la riscossione</t>
  </si>
  <si>
    <t>TOTALE USCITE PER L'ACQUISTO DI BENI DI CONSUMO E SERVIZI</t>
  </si>
  <si>
    <t>USCITE PER FUNZIONAMENTO UFFICI</t>
  </si>
  <si>
    <t>Spese sede (acqua,luce, riscaldamento e approviggionamenti)</t>
  </si>
  <si>
    <t>Cancelleria e stampati</t>
  </si>
  <si>
    <t>Spese postali e telefoniche</t>
  </si>
  <si>
    <t>Locazione sede</t>
  </si>
  <si>
    <t>Assicurazioni varie e vigilanza</t>
  </si>
  <si>
    <t>Canoni di noleggio</t>
  </si>
  <si>
    <t>Protocollo informatico</t>
  </si>
  <si>
    <t>TOTALE USCITE PER FUNZIONAMENTO UFFICI</t>
  </si>
  <si>
    <t>USCITE PER LE PRESTAZIONI ISTITUZIONALI</t>
  </si>
  <si>
    <t>Aggiornamento Professionale Congressi e convegni</t>
  </si>
  <si>
    <t>Comunicati stampa</t>
  </si>
  <si>
    <t>Promozione immagine</t>
  </si>
  <si>
    <t>Commissioni di studio</t>
  </si>
  <si>
    <t>Quote federazione nazionale</t>
  </si>
  <si>
    <t xml:space="preserve">Spese di rappresentanza </t>
  </si>
  <si>
    <t>Accquisto tessere e distintivi</t>
  </si>
  <si>
    <t>Contrbuto coordinamento Regionale</t>
  </si>
  <si>
    <t>TOTALE USCITE PER LE PRESTAZIONI ISTITUZIONALI</t>
  </si>
  <si>
    <t>TRASFERIMENTI PASSIVI</t>
  </si>
  <si>
    <t>Interventi a favore di particolari categorie di iscritti</t>
  </si>
  <si>
    <t>Contributo straordinario associazion.assisten.</t>
  </si>
  <si>
    <t>TOTALE TRASFERIMENTI PASSIVI</t>
  </si>
  <si>
    <t>ONERI FINANZIARI</t>
  </si>
  <si>
    <t>Spese e commissioni bancarie</t>
  </si>
  <si>
    <t>Interessi passivi</t>
  </si>
  <si>
    <t>TOTALE ONERI FINANZIARI</t>
  </si>
  <si>
    <t>ONERI TRIBUTARI</t>
  </si>
  <si>
    <t>Imposte e tasse</t>
  </si>
  <si>
    <t>TOTALE ONERI TRIBUTARI</t>
  </si>
  <si>
    <t>POSTE CORRETTIVE E COMPENSATIVE DI ENTR. CORRENTI</t>
  </si>
  <si>
    <t>Rimborsi vari</t>
  </si>
  <si>
    <t>TOTALE POSTE CORRETTIVE E COMPENSATIVE DI ENTR. CORRENTI</t>
  </si>
  <si>
    <t>USCITE NON CLASSIFICABILI IN ALTRE VOCI</t>
  </si>
  <si>
    <t>Fondo spese impreviste</t>
  </si>
  <si>
    <t>Fondo spese straordinarie</t>
  </si>
  <si>
    <t>TOTALE USCITE NON CLASSIFICABILI IN ALTRE VOCI</t>
  </si>
  <si>
    <t>ACCANTONAMENTO AL TRATTAMENTO DI FINE RAPPORTO</t>
  </si>
  <si>
    <t>Accantonamento al trattamento di fine rapporto per dipendenti</t>
  </si>
  <si>
    <t>TOTALE ACCANTONAMENTO AL TRATTAMENTO DI FINE RAPPORTO</t>
  </si>
  <si>
    <t>ACCANTONAMENTO A FONDI DI RISCHI ED ONERI</t>
  </si>
  <si>
    <t>Accantonamento a l fondo svalutazione crediti</t>
  </si>
  <si>
    <t>TOTALE USCITE CORRENTI</t>
  </si>
  <si>
    <t>TITOLO II - USCITE IN CONTO CAPITALE</t>
  </si>
  <si>
    <t>ACQUISIZIONI DI BENI DI USO DUREVOLE ED OPERE IMMOBILIARI</t>
  </si>
  <si>
    <t>Acquisto immobili</t>
  </si>
  <si>
    <t>Acquisto mobili</t>
  </si>
  <si>
    <t>Manutenzione immobili</t>
  </si>
  <si>
    <t>TOTALE ACQUISIZIONI DI BENI DI USO DUREVOLE ED OPERE IMMOBILIARI</t>
  </si>
  <si>
    <t>ACQUISTO DI IMMOBILIZZAZIONI TECNICHE</t>
  </si>
  <si>
    <t>Acquisto attrezzature informatiche</t>
  </si>
  <si>
    <t>Acquisto e realizzazione programmi informatici</t>
  </si>
  <si>
    <t>TOTALE ACQUISTO DI IMMOBILIZZAZIONI TECNICHE</t>
  </si>
  <si>
    <t>CONCESSIONE DI CREDITI ED ANTICIPAZIONI</t>
  </si>
  <si>
    <t>TOTALE CONCESSIONI DI CREDITI E ANTICIPAZIONI</t>
  </si>
  <si>
    <t>TOTALE USCITE IN CONTO CAPITALE</t>
  </si>
  <si>
    <t>TITOLO III - USCITE PER PARTITE DI GIRO</t>
  </si>
  <si>
    <t>USCITE AVENTI NATURE DI PARTITE DI GIRO</t>
  </si>
  <si>
    <t>TOTALE USCITE AVENTI NATURA DI PARTITE DI GIRO</t>
  </si>
  <si>
    <t>TOTALE USCITE PER PARTITE DI GIRO</t>
  </si>
  <si>
    <t>TOTALE USCITE COMPLESSIVE</t>
  </si>
  <si>
    <t>Altri servizi e consulenze e somministrazione lavoro</t>
  </si>
  <si>
    <t>TOTALE ACCANTONAMENTO AL FONDO RISCHI E ONERI</t>
  </si>
  <si>
    <t>Fondo solidarietà e progetti</t>
  </si>
  <si>
    <t>Contributi iscritti</t>
  </si>
  <si>
    <t>Contributi nuovi iscritti</t>
  </si>
  <si>
    <t>Consuleze fiscali e amministrativi + revisore</t>
  </si>
  <si>
    <t>Gestine internet e servizi on-line (PEC+PAGOPA)</t>
  </si>
  <si>
    <t>Consuleze gestione Privacy + DPO</t>
  </si>
  <si>
    <t>Ritenute erariali e previdenziali</t>
  </si>
  <si>
    <t>1. Preventivo finanziario gestionale anno 2026 O.R.P.O. ABRUZZO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</si>
</sst>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13" x14ac:knownFonts="1">
    <font>
      <sz val="11"/>
      <color rgb="FF000000"/>
      <name val="Calibri"/>
      <family val="2"/>
    </font>
    <font>
      <sz val="16"/>
      <color rgb="FF9BC2E6"/>
      <name val="Arial"/>
      <family val="2"/>
    </font>
    <font>
      <sz val="8"/>
      <color rgb="FFFF0000"/>
      <name val="Arial"/>
      <family val="2"/>
    </font>
    <font>
      <sz val="11"/>
      <color rgb="FFFFFFFF"/>
      <name val="Calibri"/>
      <family val="2"/>
    </font>
    <font>
      <sz val="8"/>
      <color rgb="FF000000"/>
      <name val="Arial"/>
      <family val="2"/>
    </font>
    <font>
      <sz val="8"/>
      <color rgb="FF0070C0"/>
      <name val="Arial"/>
      <family val="2"/>
    </font>
    <font>
      <b/>
      <sz val="8"/>
      <color rgb="FF000000"/>
      <name val="Arial"/>
      <family val="2"/>
    </font>
    <font>
      <sz val="8"/>
      <color rgb="FFFFFFFF"/>
      <name val="Arial"/>
      <family val="2"/>
    </font>
    <font>
      <sz val="8"/>
      <color rgb="FF000000"/>
      <name val="Calibri"/>
      <family val="2"/>
    </font>
    <font>
      <b/>
      <sz val="8"/>
      <color rgb="FFFFFFFF"/>
      <name val="Arial"/>
      <family val="2"/>
    </font>
    <font>
      <sz val="10"/>
      <color rgb="FFFFFFFF"/>
      <name val="Arial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BDD7EE"/>
        <bgColor rgb="FFBDD7EE"/>
      </patternFill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0" fontId="5" fillId="0" borderId="2" xfId="0" applyFont="1" applyBorder="1"/>
    <xf numFmtId="0" fontId="6" fillId="0" borderId="2" xfId="0" applyFont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0" fontId="7" fillId="4" borderId="2" xfId="0" applyFont="1" applyFill="1" applyBorder="1"/>
    <xf numFmtId="164" fontId="4" fillId="4" borderId="2" xfId="0" applyNumberFormat="1" applyFont="1" applyFill="1" applyBorder="1"/>
    <xf numFmtId="0" fontId="6" fillId="3" borderId="2" xfId="0" applyFont="1" applyFill="1" applyBorder="1"/>
    <xf numFmtId="0" fontId="8" fillId="0" borderId="2" xfId="0" applyFont="1" applyBorder="1"/>
    <xf numFmtId="0" fontId="9" fillId="4" borderId="2" xfId="0" applyFont="1" applyFill="1" applyBorder="1"/>
    <xf numFmtId="0" fontId="6" fillId="5" borderId="2" xfId="0" applyFont="1" applyFill="1" applyBorder="1"/>
    <xf numFmtId="164" fontId="4" fillId="5" borderId="2" xfId="0" applyNumberFormat="1" applyFont="1" applyFill="1" applyBorder="1"/>
    <xf numFmtId="0" fontId="4" fillId="5" borderId="2" xfId="0" applyFont="1" applyFill="1" applyBorder="1"/>
    <xf numFmtId="0" fontId="4" fillId="3" borderId="4" xfId="0" applyFont="1" applyFill="1" applyBorder="1"/>
    <xf numFmtId="164" fontId="4" fillId="3" borderId="4" xfId="0" applyNumberFormat="1" applyFont="1" applyFill="1" applyBorder="1"/>
    <xf numFmtId="164" fontId="7" fillId="4" borderId="2" xfId="0" applyNumberFormat="1" applyFont="1" applyFill="1" applyBorder="1"/>
    <xf numFmtId="0" fontId="10" fillId="6" borderId="2" xfId="0" applyFont="1" applyFill="1" applyBorder="1"/>
    <xf numFmtId="164" fontId="4" fillId="6" borderId="2" xfId="0" applyNumberFormat="1" applyFont="1" applyFill="1" applyBorder="1"/>
    <xf numFmtId="0" fontId="11" fillId="6" borderId="2" xfId="0" applyFont="1" applyFill="1" applyBorder="1"/>
    <xf numFmtId="164" fontId="7" fillId="6" borderId="2" xfId="0" applyNumberFormat="1" applyFont="1" applyFill="1" applyBorder="1"/>
    <xf numFmtId="0" fontId="4" fillId="0" borderId="0" xfId="0" applyFont="1"/>
    <xf numFmtId="0" fontId="12" fillId="0" borderId="0" xfId="0" applyFont="1"/>
    <xf numFmtId="0" fontId="11" fillId="2" borderId="2" xfId="0" applyFont="1" applyFill="1" applyBorder="1" applyAlignment="1">
      <alignment horizontal="center"/>
    </xf>
    <xf numFmtId="0" fontId="4" fillId="0" borderId="4" xfId="0" applyFont="1" applyBorder="1"/>
    <xf numFmtId="0" fontId="4" fillId="5" borderId="0" xfId="0" applyFont="1" applyFill="1"/>
    <xf numFmtId="164" fontId="4" fillId="5" borderId="0" xfId="0" applyNumberFormat="1" applyFont="1" applyFill="1"/>
    <xf numFmtId="0" fontId="6" fillId="0" borderId="3" xfId="0" applyFont="1" applyBorder="1"/>
    <xf numFmtId="164" fontId="4" fillId="0" borderId="3" xfId="0" applyNumberFormat="1" applyFont="1" applyBorder="1"/>
    <xf numFmtId="0" fontId="7" fillId="4" borderId="4" xfId="0" applyFont="1" applyFill="1" applyBorder="1"/>
    <xf numFmtId="164" fontId="4" fillId="4" borderId="4" xfId="0" applyNumberFormat="1" applyFont="1" applyFill="1" applyBorder="1"/>
    <xf numFmtId="0" fontId="12" fillId="0" borderId="2" xfId="0" applyFont="1" applyBorder="1"/>
    <xf numFmtId="164" fontId="11" fillId="6" borderId="2" xfId="0" applyNumberFormat="1" applyFont="1" applyFill="1" applyBorder="1"/>
    <xf numFmtId="164" fontId="4" fillId="7" borderId="2" xfId="0" applyNumberFormat="1" applyFont="1" applyFill="1" applyBorder="1"/>
    <xf numFmtId="164" fontId="4" fillId="7" borderId="4" xfId="0" applyNumberFormat="1" applyFont="1" applyFill="1" applyBorder="1"/>
    <xf numFmtId="0" fontId="0" fillId="7" borderId="0" xfId="0" applyFill="1"/>
    <xf numFmtId="164" fontId="4" fillId="8" borderId="2" xfId="0" applyNumberFormat="1" applyFont="1" applyFill="1" applyBorder="1"/>
    <xf numFmtId="164" fontId="4" fillId="9" borderId="3" xfId="0" applyNumberFormat="1" applyFont="1" applyFill="1" applyBorder="1" applyAlignment="1">
      <alignment horizontal="right"/>
    </xf>
    <xf numFmtId="164" fontId="4" fillId="9" borderId="2" xfId="0" applyNumberFormat="1" applyFont="1" applyFill="1" applyBorder="1"/>
    <xf numFmtId="0" fontId="0" fillId="0" borderId="1" xfId="0" applyBorder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1"/>
  <sheetViews>
    <sheetView tabSelected="1" topLeftCell="A51" zoomScaleNormal="100" workbookViewId="0">
      <selection activeCell="A159" sqref="A159"/>
    </sheetView>
  </sheetViews>
  <sheetFormatPr defaultRowHeight="15" x14ac:dyDescent="0.25"/>
  <cols>
    <col min="1" max="1" width="77.42578125" customWidth="1"/>
    <col min="2" max="2" width="24.140625" customWidth="1"/>
    <col min="3" max="3" width="22.7109375" customWidth="1"/>
    <col min="4" max="4" width="9.85546875" customWidth="1"/>
  </cols>
  <sheetData>
    <row r="1" spans="1:3" ht="18" customHeight="1" x14ac:dyDescent="0.3">
      <c r="A1" s="1" t="s">
        <v>155</v>
      </c>
    </row>
    <row r="2" spans="1:3" ht="20.25" customHeight="1" x14ac:dyDescent="0.25">
      <c r="A2" s="45"/>
      <c r="B2" s="45"/>
      <c r="C2" s="45"/>
    </row>
    <row r="3" spans="1:3" x14ac:dyDescent="0.25">
      <c r="A3" s="2" t="s">
        <v>0</v>
      </c>
    </row>
    <row r="4" spans="1:3" x14ac:dyDescent="0.25">
      <c r="A4" s="3" t="s">
        <v>1</v>
      </c>
      <c r="B4" s="3" t="s">
        <v>2</v>
      </c>
      <c r="C4" s="3" t="s">
        <v>3</v>
      </c>
    </row>
    <row r="5" spans="1:3" x14ac:dyDescent="0.25">
      <c r="A5" s="4" t="s">
        <v>4</v>
      </c>
      <c r="B5" s="43">
        <v>63745.480000000018</v>
      </c>
      <c r="C5" s="5"/>
    </row>
    <row r="6" spans="1:3" x14ac:dyDescent="0.25">
      <c r="A6" s="6" t="s">
        <v>5</v>
      </c>
      <c r="B6" s="7"/>
      <c r="C6" s="44">
        <v>39203.560000000012</v>
      </c>
    </row>
    <row r="7" spans="1:3" x14ac:dyDescent="0.25">
      <c r="A7" s="6"/>
      <c r="B7" s="7"/>
      <c r="C7" s="7"/>
    </row>
    <row r="8" spans="1:3" x14ac:dyDescent="0.25">
      <c r="A8" s="8" t="s">
        <v>6</v>
      </c>
      <c r="B8" s="7"/>
      <c r="C8" s="7"/>
    </row>
    <row r="9" spans="1:3" x14ac:dyDescent="0.25">
      <c r="A9" s="9" t="s">
        <v>7</v>
      </c>
      <c r="B9" s="7"/>
      <c r="C9" s="7"/>
    </row>
    <row r="10" spans="1:3" x14ac:dyDescent="0.25">
      <c r="A10" s="6" t="s">
        <v>149</v>
      </c>
      <c r="B10" s="42">
        <f>115*502</f>
        <v>57730</v>
      </c>
      <c r="C10" s="7">
        <v>50000</v>
      </c>
    </row>
    <row r="11" spans="1:3" x14ac:dyDescent="0.25">
      <c r="A11" s="6" t="s">
        <v>150</v>
      </c>
      <c r="B11" s="42">
        <f>50*115</f>
        <v>5750</v>
      </c>
      <c r="C11" s="7">
        <v>5750</v>
      </c>
    </row>
    <row r="12" spans="1:3" x14ac:dyDescent="0.25">
      <c r="A12" s="6" t="s">
        <v>8</v>
      </c>
      <c r="B12" s="7"/>
      <c r="C12" s="7"/>
    </row>
    <row r="13" spans="1:3" x14ac:dyDescent="0.25">
      <c r="A13" s="10" t="s">
        <v>9</v>
      </c>
      <c r="B13" s="11">
        <f>SUM(B10:B12)</f>
        <v>63480</v>
      </c>
      <c r="C13" s="11">
        <f>SUM(C10:C12)</f>
        <v>55750</v>
      </c>
    </row>
    <row r="14" spans="1:3" x14ac:dyDescent="0.25">
      <c r="A14" s="9" t="s">
        <v>10</v>
      </c>
      <c r="B14" s="7"/>
      <c r="C14" s="7"/>
    </row>
    <row r="15" spans="1:3" x14ac:dyDescent="0.25">
      <c r="A15" s="6" t="s">
        <v>11</v>
      </c>
      <c r="B15" s="7">
        <v>0</v>
      </c>
      <c r="C15" s="7">
        <v>0</v>
      </c>
    </row>
    <row r="16" spans="1:3" x14ac:dyDescent="0.25">
      <c r="A16" s="10" t="s">
        <v>12</v>
      </c>
      <c r="B16" s="11">
        <f>B15</f>
        <v>0</v>
      </c>
      <c r="C16" s="11">
        <f>SUM(C15)</f>
        <v>0</v>
      </c>
    </row>
    <row r="17" spans="1:3" x14ac:dyDescent="0.25">
      <c r="A17" s="9" t="s">
        <v>13</v>
      </c>
      <c r="B17" s="7"/>
      <c r="C17" s="7"/>
    </row>
    <row r="18" spans="1:3" x14ac:dyDescent="0.25">
      <c r="A18" s="6" t="s">
        <v>14</v>
      </c>
      <c r="B18" s="7"/>
      <c r="C18" s="7"/>
    </row>
    <row r="19" spans="1:3" x14ac:dyDescent="0.25">
      <c r="A19" s="6" t="s">
        <v>15</v>
      </c>
      <c r="B19" s="7"/>
      <c r="C19" s="7"/>
    </row>
    <row r="20" spans="1:3" x14ac:dyDescent="0.25">
      <c r="A20" s="10" t="s">
        <v>16</v>
      </c>
      <c r="B20" s="11"/>
      <c r="C20" s="11"/>
    </row>
    <row r="21" spans="1:3" x14ac:dyDescent="0.25">
      <c r="A21" s="9" t="s">
        <v>17</v>
      </c>
      <c r="B21" s="7"/>
      <c r="C21" s="7"/>
    </row>
    <row r="22" spans="1:3" x14ac:dyDescent="0.25">
      <c r="A22" s="6" t="s">
        <v>18</v>
      </c>
      <c r="B22" s="7"/>
      <c r="C22" s="7"/>
    </row>
    <row r="23" spans="1:3" x14ac:dyDescent="0.25">
      <c r="A23" s="10" t="s">
        <v>19</v>
      </c>
      <c r="B23" s="11"/>
      <c r="C23" s="11"/>
    </row>
    <row r="24" spans="1:3" x14ac:dyDescent="0.25">
      <c r="A24" s="9" t="s">
        <v>20</v>
      </c>
      <c r="B24" s="7"/>
      <c r="C24" s="7"/>
    </row>
    <row r="25" spans="1:3" x14ac:dyDescent="0.25">
      <c r="A25" s="6" t="s">
        <v>21</v>
      </c>
      <c r="B25" s="7"/>
      <c r="C25" s="7"/>
    </row>
    <row r="26" spans="1:3" x14ac:dyDescent="0.25">
      <c r="A26" s="10" t="s">
        <v>22</v>
      </c>
      <c r="B26" s="11"/>
      <c r="C26" s="11"/>
    </row>
    <row r="27" spans="1:3" x14ac:dyDescent="0.25">
      <c r="A27" s="9" t="s">
        <v>23</v>
      </c>
      <c r="B27" s="7"/>
      <c r="C27" s="7"/>
    </row>
    <row r="28" spans="1:3" x14ac:dyDescent="0.25">
      <c r="A28" s="6" t="s">
        <v>24</v>
      </c>
      <c r="B28" s="7">
        <v>1200</v>
      </c>
      <c r="C28" s="7">
        <v>1200</v>
      </c>
    </row>
    <row r="29" spans="1:3" x14ac:dyDescent="0.25">
      <c r="A29" s="10" t="s">
        <v>25</v>
      </c>
      <c r="B29" s="11">
        <f>B28</f>
        <v>1200</v>
      </c>
      <c r="C29" s="11">
        <f>SUM(C28)</f>
        <v>1200</v>
      </c>
    </row>
    <row r="30" spans="1:3" x14ac:dyDescent="0.25">
      <c r="A30" s="9" t="s">
        <v>26</v>
      </c>
      <c r="B30" s="7"/>
      <c r="C30" s="7"/>
    </row>
    <row r="31" spans="1:3" x14ac:dyDescent="0.25">
      <c r="A31" s="6" t="s">
        <v>27</v>
      </c>
      <c r="B31" s="7"/>
      <c r="C31" s="7"/>
    </row>
    <row r="32" spans="1:3" x14ac:dyDescent="0.25">
      <c r="A32" s="10" t="s">
        <v>28</v>
      </c>
      <c r="B32" s="11"/>
      <c r="C32" s="11"/>
    </row>
    <row r="33" spans="1:3" x14ac:dyDescent="0.25">
      <c r="A33" s="9" t="s">
        <v>29</v>
      </c>
      <c r="B33" s="7"/>
      <c r="C33" s="7"/>
    </row>
    <row r="34" spans="1:3" x14ac:dyDescent="0.25">
      <c r="A34" s="6" t="s">
        <v>30</v>
      </c>
      <c r="B34" s="7">
        <v>14000</v>
      </c>
      <c r="C34" s="7">
        <v>14000</v>
      </c>
    </row>
    <row r="35" spans="1:3" x14ac:dyDescent="0.25">
      <c r="A35" s="10" t="s">
        <v>31</v>
      </c>
      <c r="B35" s="11">
        <f>SUM(B34)</f>
        <v>14000</v>
      </c>
      <c r="C35" s="11">
        <f>SUM(C34)</f>
        <v>14000</v>
      </c>
    </row>
    <row r="36" spans="1:3" x14ac:dyDescent="0.25">
      <c r="A36" s="12" t="s">
        <v>32</v>
      </c>
      <c r="B36" s="13">
        <f>B13+B16+B29+B32+B35</f>
        <v>78680</v>
      </c>
      <c r="C36" s="13">
        <f>C13+C16+C29+C32+C35</f>
        <v>70950</v>
      </c>
    </row>
    <row r="37" spans="1:3" x14ac:dyDescent="0.25">
      <c r="A37" s="3" t="s">
        <v>1</v>
      </c>
      <c r="B37" s="3" t="s">
        <v>2</v>
      </c>
      <c r="C37" s="3" t="s">
        <v>3</v>
      </c>
    </row>
    <row r="38" spans="1:3" x14ac:dyDescent="0.25">
      <c r="A38" s="8" t="s">
        <v>33</v>
      </c>
      <c r="B38" s="7"/>
      <c r="C38" s="7"/>
    </row>
    <row r="39" spans="1:3" x14ac:dyDescent="0.25">
      <c r="A39" s="9" t="s">
        <v>34</v>
      </c>
      <c r="B39" s="7"/>
      <c r="C39" s="7"/>
    </row>
    <row r="40" spans="1:3" x14ac:dyDescent="0.25">
      <c r="A40" s="6" t="s">
        <v>35</v>
      </c>
      <c r="B40" s="7"/>
      <c r="C40" s="7"/>
    </row>
    <row r="41" spans="1:3" x14ac:dyDescent="0.25">
      <c r="A41" s="10" t="s">
        <v>36</v>
      </c>
      <c r="B41" s="11"/>
      <c r="C41" s="11"/>
    </row>
    <row r="42" spans="1:3" x14ac:dyDescent="0.25">
      <c r="A42" s="9" t="s">
        <v>37</v>
      </c>
      <c r="B42" s="7"/>
      <c r="C42" s="7"/>
    </row>
    <row r="43" spans="1:3" x14ac:dyDescent="0.25">
      <c r="A43" s="6" t="s">
        <v>38</v>
      </c>
      <c r="B43" s="7"/>
      <c r="C43" s="7"/>
    </row>
    <row r="44" spans="1:3" x14ac:dyDescent="0.25">
      <c r="A44" s="10" t="s">
        <v>39</v>
      </c>
      <c r="B44" s="11"/>
      <c r="C44" s="11"/>
    </row>
    <row r="45" spans="1:3" x14ac:dyDescent="0.25">
      <c r="A45" s="9" t="s">
        <v>40</v>
      </c>
      <c r="B45" s="7"/>
      <c r="C45" s="7"/>
    </row>
    <row r="46" spans="1:3" x14ac:dyDescent="0.25">
      <c r="A46" s="6" t="s">
        <v>41</v>
      </c>
      <c r="B46" s="7"/>
      <c r="C46" s="7"/>
    </row>
    <row r="47" spans="1:3" x14ac:dyDescent="0.25">
      <c r="A47" s="10" t="s">
        <v>42</v>
      </c>
      <c r="B47" s="11"/>
      <c r="C47" s="11"/>
    </row>
    <row r="48" spans="1:3" x14ac:dyDescent="0.25">
      <c r="A48" s="9" t="s">
        <v>43</v>
      </c>
      <c r="B48" s="7"/>
      <c r="C48" s="7"/>
    </row>
    <row r="49" spans="1:3" x14ac:dyDescent="0.25">
      <c r="A49" s="6" t="s">
        <v>44</v>
      </c>
      <c r="B49" s="7"/>
      <c r="C49" s="7"/>
    </row>
    <row r="50" spans="1:3" x14ac:dyDescent="0.25">
      <c r="A50" s="14" t="s">
        <v>45</v>
      </c>
      <c r="B50" s="11"/>
      <c r="C50" s="11"/>
    </row>
    <row r="51" spans="1:3" x14ac:dyDescent="0.25">
      <c r="A51" s="9" t="s">
        <v>46</v>
      </c>
      <c r="B51" s="7"/>
      <c r="C51" s="7"/>
    </row>
    <row r="52" spans="1:3" x14ac:dyDescent="0.25">
      <c r="A52" s="6" t="s">
        <v>47</v>
      </c>
      <c r="B52" s="7"/>
      <c r="C52" s="7"/>
    </row>
    <row r="53" spans="1:3" x14ac:dyDescent="0.25">
      <c r="A53" s="10" t="s">
        <v>48</v>
      </c>
      <c r="B53" s="11"/>
      <c r="C53" s="11"/>
    </row>
    <row r="54" spans="1:3" x14ac:dyDescent="0.25">
      <c r="A54" s="9" t="s">
        <v>49</v>
      </c>
      <c r="B54" s="7"/>
      <c r="C54" s="7"/>
    </row>
    <row r="55" spans="1:3" x14ac:dyDescent="0.25">
      <c r="A55" s="15" t="s">
        <v>50</v>
      </c>
      <c r="B55" s="7"/>
      <c r="C55" s="7"/>
    </row>
    <row r="56" spans="1:3" x14ac:dyDescent="0.25">
      <c r="A56" s="10" t="s">
        <v>51</v>
      </c>
      <c r="B56" s="11"/>
      <c r="C56" s="11"/>
    </row>
    <row r="57" spans="1:3" x14ac:dyDescent="0.25">
      <c r="A57" s="16" t="s">
        <v>52</v>
      </c>
      <c r="B57" s="13"/>
      <c r="C57" s="13"/>
    </row>
    <row r="58" spans="1:3" x14ac:dyDescent="0.25">
      <c r="A58" s="8" t="s">
        <v>53</v>
      </c>
      <c r="B58" s="7"/>
      <c r="C58" s="7"/>
    </row>
    <row r="59" spans="1:3" x14ac:dyDescent="0.25">
      <c r="A59" s="17" t="s">
        <v>54</v>
      </c>
      <c r="B59" s="18"/>
      <c r="C59" s="18"/>
    </row>
    <row r="60" spans="1:3" x14ac:dyDescent="0.25">
      <c r="A60" s="19" t="s">
        <v>154</v>
      </c>
      <c r="B60" s="18">
        <v>5000</v>
      </c>
      <c r="C60" s="18">
        <v>5000</v>
      </c>
    </row>
    <row r="61" spans="1:3" x14ac:dyDescent="0.25">
      <c r="A61" s="19" t="s">
        <v>55</v>
      </c>
      <c r="B61" s="18">
        <v>2000</v>
      </c>
      <c r="C61" s="18">
        <v>2000</v>
      </c>
    </row>
    <row r="62" spans="1:3" x14ac:dyDescent="0.25">
      <c r="A62" s="20" t="s">
        <v>56</v>
      </c>
      <c r="B62" s="21">
        <f>SUM(B60:B61)</f>
        <v>7000</v>
      </c>
      <c r="C62" s="21">
        <f>SUM(C60:C61)</f>
        <v>7000</v>
      </c>
    </row>
    <row r="63" spans="1:3" x14ac:dyDescent="0.25">
      <c r="A63" s="12" t="s">
        <v>57</v>
      </c>
      <c r="B63" s="22">
        <f>B62</f>
        <v>7000</v>
      </c>
      <c r="C63" s="22">
        <f>C62</f>
        <v>7000</v>
      </c>
    </row>
    <row r="64" spans="1:3" x14ac:dyDescent="0.25">
      <c r="A64" s="23" t="s">
        <v>58</v>
      </c>
      <c r="B64" s="24">
        <f>B63+B57+B36</f>
        <v>85680</v>
      </c>
      <c r="C64" s="24">
        <f>C63+C57+C36</f>
        <v>77950</v>
      </c>
    </row>
    <row r="65" spans="1:4" x14ac:dyDescent="0.25">
      <c r="A65" s="6" t="s">
        <v>59</v>
      </c>
      <c r="B65" s="7">
        <f>B67-B64</f>
        <v>24153</v>
      </c>
      <c r="C65" s="7"/>
    </row>
    <row r="66" spans="1:4" x14ac:dyDescent="0.25">
      <c r="A66" s="6" t="s">
        <v>60</v>
      </c>
      <c r="B66" s="7"/>
      <c r="C66" s="7">
        <f>C67-C64</f>
        <v>20063</v>
      </c>
    </row>
    <row r="67" spans="1:4" x14ac:dyDescent="0.25">
      <c r="A67" s="25" t="s">
        <v>61</v>
      </c>
      <c r="B67" s="26">
        <f>B172</f>
        <v>109833</v>
      </c>
      <c r="C67" s="26">
        <f>C172</f>
        <v>98013</v>
      </c>
    </row>
    <row r="68" spans="1:4" x14ac:dyDescent="0.25">
      <c r="A68" s="27"/>
      <c r="B68" s="27"/>
      <c r="C68" s="27"/>
    </row>
    <row r="69" spans="1:4" x14ac:dyDescent="0.25">
      <c r="A69" s="27"/>
      <c r="B69" s="27"/>
      <c r="C69" s="27"/>
    </row>
    <row r="70" spans="1:4" x14ac:dyDescent="0.25">
      <c r="A70" s="27"/>
      <c r="B70" s="27"/>
      <c r="C70" s="27"/>
    </row>
    <row r="71" spans="1:4" ht="21.75" customHeight="1" x14ac:dyDescent="0.25">
      <c r="A71" s="27"/>
      <c r="B71" s="27"/>
      <c r="C71" s="27"/>
    </row>
    <row r="72" spans="1:4" ht="15" customHeight="1" x14ac:dyDescent="0.25">
      <c r="A72" s="2" t="s">
        <v>62</v>
      </c>
      <c r="B72" s="28"/>
      <c r="C72" s="28"/>
    </row>
    <row r="73" spans="1:4" ht="15.75" customHeight="1" x14ac:dyDescent="0.25">
      <c r="A73" s="3" t="s">
        <v>1</v>
      </c>
      <c r="B73" s="29" t="s">
        <v>2</v>
      </c>
      <c r="C73" s="29" t="s">
        <v>3</v>
      </c>
    </row>
    <row r="74" spans="1:4" ht="15" customHeight="1" x14ac:dyDescent="0.25">
      <c r="A74" s="8" t="s">
        <v>63</v>
      </c>
      <c r="B74" s="7"/>
      <c r="C74" s="7"/>
    </row>
    <row r="75" spans="1:4" ht="15" customHeight="1" x14ac:dyDescent="0.25">
      <c r="A75" s="9" t="s">
        <v>64</v>
      </c>
      <c r="B75" s="7"/>
      <c r="C75" s="7"/>
    </row>
    <row r="76" spans="1:4" ht="15" customHeight="1" x14ac:dyDescent="0.25">
      <c r="A76" s="6" t="s">
        <v>65</v>
      </c>
      <c r="B76" s="39">
        <v>4000</v>
      </c>
      <c r="C76" s="39">
        <v>4000</v>
      </c>
    </row>
    <row r="77" spans="1:4" ht="15" customHeight="1" x14ac:dyDescent="0.25">
      <c r="A77" s="6" t="s">
        <v>66</v>
      </c>
      <c r="B77" s="39">
        <v>0</v>
      </c>
      <c r="C77" s="39">
        <v>0</v>
      </c>
      <c r="D77" s="27"/>
    </row>
    <row r="78" spans="1:4" ht="15" customHeight="1" x14ac:dyDescent="0.25">
      <c r="A78" s="6" t="s">
        <v>67</v>
      </c>
      <c r="B78" s="39">
        <v>0</v>
      </c>
      <c r="C78" s="39">
        <v>0</v>
      </c>
    </row>
    <row r="79" spans="1:4" ht="15" customHeight="1" x14ac:dyDescent="0.25">
      <c r="A79" s="6" t="s">
        <v>68</v>
      </c>
      <c r="B79" s="39">
        <v>0</v>
      </c>
      <c r="C79" s="39">
        <v>0</v>
      </c>
    </row>
    <row r="80" spans="1:4" ht="15" customHeight="1" x14ac:dyDescent="0.25">
      <c r="A80" s="6" t="s">
        <v>69</v>
      </c>
      <c r="B80" s="7">
        <v>2000</v>
      </c>
      <c r="C80" s="7">
        <v>2000</v>
      </c>
    </row>
    <row r="81" spans="1:3" ht="15" customHeight="1" x14ac:dyDescent="0.25">
      <c r="A81" s="10" t="s">
        <v>70</v>
      </c>
      <c r="B81" s="11">
        <f>SUM(B76:B80)</f>
        <v>6000</v>
      </c>
      <c r="C81" s="11">
        <f>SUM(C76:C80)</f>
        <v>6000</v>
      </c>
    </row>
    <row r="82" spans="1:3" ht="15" customHeight="1" x14ac:dyDescent="0.25">
      <c r="A82" s="9" t="s">
        <v>71</v>
      </c>
      <c r="B82" s="7"/>
      <c r="C82" s="7"/>
    </row>
    <row r="83" spans="1:3" ht="15" customHeight="1" x14ac:dyDescent="0.25">
      <c r="A83" s="6" t="s">
        <v>72</v>
      </c>
      <c r="B83" s="7">
        <v>0</v>
      </c>
      <c r="C83" s="7">
        <v>0</v>
      </c>
    </row>
    <row r="84" spans="1:3" ht="15" customHeight="1" x14ac:dyDescent="0.25">
      <c r="A84" s="6" t="s">
        <v>73</v>
      </c>
      <c r="B84" s="18">
        <v>0</v>
      </c>
      <c r="C84" s="18">
        <v>0</v>
      </c>
    </row>
    <row r="85" spans="1:3" ht="15" customHeight="1" x14ac:dyDescent="0.25">
      <c r="A85" s="6" t="s">
        <v>74</v>
      </c>
      <c r="B85" s="7">
        <v>0</v>
      </c>
      <c r="C85" s="7">
        <v>0</v>
      </c>
    </row>
    <row r="86" spans="1:3" ht="15" customHeight="1" x14ac:dyDescent="0.25">
      <c r="A86" s="6" t="s">
        <v>68</v>
      </c>
      <c r="B86" s="39">
        <v>0</v>
      </c>
      <c r="C86" s="39">
        <v>0</v>
      </c>
    </row>
    <row r="87" spans="1:3" ht="15" customHeight="1" x14ac:dyDescent="0.25">
      <c r="A87" s="10" t="s">
        <v>75</v>
      </c>
      <c r="B87" s="11">
        <f>SUM(B83:B86)</f>
        <v>0</v>
      </c>
      <c r="C87" s="11">
        <f>SUM(C83:C86)</f>
        <v>0</v>
      </c>
    </row>
    <row r="88" spans="1:3" ht="15" customHeight="1" x14ac:dyDescent="0.25">
      <c r="A88" s="9" t="s">
        <v>76</v>
      </c>
      <c r="B88" s="7"/>
      <c r="C88" s="7"/>
    </row>
    <row r="89" spans="1:3" ht="15" customHeight="1" x14ac:dyDescent="0.25">
      <c r="A89" s="6" t="s">
        <v>77</v>
      </c>
      <c r="B89" s="7">
        <v>0</v>
      </c>
      <c r="C89" s="7">
        <v>0</v>
      </c>
    </row>
    <row r="90" spans="1:3" ht="15" customHeight="1" x14ac:dyDescent="0.25">
      <c r="A90" s="6" t="s">
        <v>78</v>
      </c>
      <c r="B90" s="7">
        <v>3000</v>
      </c>
      <c r="C90" s="7">
        <v>2000</v>
      </c>
    </row>
    <row r="91" spans="1:3" ht="15" customHeight="1" x14ac:dyDescent="0.25">
      <c r="A91" s="6" t="s">
        <v>151</v>
      </c>
      <c r="B91" s="7">
        <v>13000</v>
      </c>
      <c r="C91" s="7">
        <v>13000</v>
      </c>
    </row>
    <row r="92" spans="1:3" ht="15" customHeight="1" x14ac:dyDescent="0.25">
      <c r="A92" s="6" t="s">
        <v>153</v>
      </c>
      <c r="B92" s="7">
        <v>1000</v>
      </c>
      <c r="C92" s="7">
        <v>500</v>
      </c>
    </row>
    <row r="93" spans="1:3" ht="15" customHeight="1" x14ac:dyDescent="0.25">
      <c r="A93" s="6" t="s">
        <v>146</v>
      </c>
      <c r="B93" s="7">
        <v>1000</v>
      </c>
      <c r="C93" s="7">
        <v>500</v>
      </c>
    </row>
    <row r="94" spans="1:3" ht="15" customHeight="1" x14ac:dyDescent="0.25">
      <c r="A94" s="6" t="s">
        <v>79</v>
      </c>
      <c r="B94" s="7">
        <v>1000</v>
      </c>
      <c r="C94" s="7">
        <v>500</v>
      </c>
    </row>
    <row r="95" spans="1:3" ht="15" customHeight="1" x14ac:dyDescent="0.25">
      <c r="A95" s="6" t="s">
        <v>80</v>
      </c>
      <c r="B95" s="7">
        <v>1000</v>
      </c>
      <c r="C95" s="7">
        <v>1000</v>
      </c>
    </row>
    <row r="96" spans="1:3" ht="15" customHeight="1" x14ac:dyDescent="0.25">
      <c r="A96" s="6" t="s">
        <v>81</v>
      </c>
      <c r="B96" s="7">
        <v>0</v>
      </c>
      <c r="C96" s="7">
        <v>0</v>
      </c>
    </row>
    <row r="97" spans="1:3" ht="15" customHeight="1" x14ac:dyDescent="0.25">
      <c r="A97" s="6" t="s">
        <v>82</v>
      </c>
      <c r="B97" s="7">
        <v>500</v>
      </c>
      <c r="C97" s="7">
        <v>400</v>
      </c>
    </row>
    <row r="98" spans="1:3" ht="15" customHeight="1" x14ac:dyDescent="0.25">
      <c r="A98" s="6" t="s">
        <v>83</v>
      </c>
      <c r="B98" s="7">
        <v>0</v>
      </c>
      <c r="C98" s="7">
        <v>0</v>
      </c>
    </row>
    <row r="99" spans="1:3" ht="15" customHeight="1" x14ac:dyDescent="0.25">
      <c r="A99" s="10" t="s">
        <v>84</v>
      </c>
      <c r="B99" s="11">
        <f>SUM(B89:B98)</f>
        <v>20500</v>
      </c>
      <c r="C99" s="11">
        <f>SUM(C89:C98)</f>
        <v>17900</v>
      </c>
    </row>
    <row r="100" spans="1:3" ht="15" customHeight="1" x14ac:dyDescent="0.25">
      <c r="A100" s="9" t="s">
        <v>85</v>
      </c>
      <c r="B100" s="7"/>
      <c r="C100" s="7"/>
    </row>
    <row r="101" spans="1:3" ht="15" customHeight="1" x14ac:dyDescent="0.25">
      <c r="A101" s="6" t="s">
        <v>86</v>
      </c>
      <c r="B101" s="39">
        <v>1000</v>
      </c>
      <c r="C101" s="39">
        <v>1000</v>
      </c>
    </row>
    <row r="102" spans="1:3" ht="15" customHeight="1" x14ac:dyDescent="0.25">
      <c r="A102" s="6" t="s">
        <v>87</v>
      </c>
      <c r="B102" s="39">
        <v>1000</v>
      </c>
      <c r="C102" s="39">
        <v>1000</v>
      </c>
    </row>
    <row r="103" spans="1:3" ht="15" customHeight="1" x14ac:dyDescent="0.25">
      <c r="A103" s="6" t="s">
        <v>88</v>
      </c>
      <c r="B103" s="7">
        <v>2000</v>
      </c>
      <c r="C103" s="7">
        <v>2000</v>
      </c>
    </row>
    <row r="104" spans="1:3" ht="15" customHeight="1" x14ac:dyDescent="0.25">
      <c r="A104" s="6" t="s">
        <v>89</v>
      </c>
      <c r="B104" s="7">
        <v>1500</v>
      </c>
      <c r="C104" s="7">
        <v>1300</v>
      </c>
    </row>
    <row r="105" spans="1:3" ht="15" customHeight="1" x14ac:dyDescent="0.25">
      <c r="A105" s="6" t="s">
        <v>90</v>
      </c>
      <c r="B105" s="7">
        <v>0</v>
      </c>
      <c r="C105" s="7">
        <v>0</v>
      </c>
    </row>
    <row r="106" spans="1:3" ht="15" customHeight="1" x14ac:dyDescent="0.25">
      <c r="A106" s="6" t="s">
        <v>91</v>
      </c>
      <c r="B106" s="7">
        <v>0</v>
      </c>
      <c r="C106" s="7">
        <v>0</v>
      </c>
    </row>
    <row r="107" spans="1:3" ht="15" customHeight="1" x14ac:dyDescent="0.25">
      <c r="A107" s="30" t="s">
        <v>92</v>
      </c>
      <c r="B107" s="40">
        <v>0</v>
      </c>
      <c r="C107" s="40">
        <v>0</v>
      </c>
    </row>
    <row r="108" spans="1:3" ht="15" customHeight="1" x14ac:dyDescent="0.25">
      <c r="A108" s="10" t="s">
        <v>93</v>
      </c>
      <c r="B108" s="11">
        <f>SUM(B101:B107)</f>
        <v>5500</v>
      </c>
      <c r="C108" s="11">
        <f>SUM(C101:C107)</f>
        <v>5300</v>
      </c>
    </row>
    <row r="109" spans="1:3" ht="15" customHeight="1" x14ac:dyDescent="0.25">
      <c r="A109" s="31"/>
      <c r="B109" s="32"/>
      <c r="C109" s="32"/>
    </row>
    <row r="110" spans="1:3" ht="14.25" customHeight="1" x14ac:dyDescent="0.25">
      <c r="A110" s="3" t="s">
        <v>1</v>
      </c>
      <c r="B110" s="29" t="s">
        <v>2</v>
      </c>
      <c r="C110" s="29" t="s">
        <v>3</v>
      </c>
    </row>
    <row r="111" spans="1:3" ht="14.25" customHeight="1" x14ac:dyDescent="0.25">
      <c r="A111" s="33" t="s">
        <v>94</v>
      </c>
      <c r="B111" s="34"/>
      <c r="C111" s="34"/>
    </row>
    <row r="112" spans="1:3" ht="14.25" customHeight="1" x14ac:dyDescent="0.25">
      <c r="A112" s="6" t="s">
        <v>95</v>
      </c>
      <c r="B112" s="42">
        <v>25000</v>
      </c>
      <c r="C112" s="7">
        <v>22000</v>
      </c>
    </row>
    <row r="113" spans="1:4" ht="14.25" customHeight="1" x14ac:dyDescent="0.25">
      <c r="A113" s="6" t="s">
        <v>96</v>
      </c>
      <c r="B113" s="7">
        <v>0</v>
      </c>
      <c r="C113" s="7">
        <v>0</v>
      </c>
    </row>
    <row r="114" spans="1:4" ht="14.25" customHeight="1" x14ac:dyDescent="0.25">
      <c r="A114" s="6" t="s">
        <v>97</v>
      </c>
      <c r="B114" s="7">
        <v>0</v>
      </c>
      <c r="C114" s="7">
        <v>0</v>
      </c>
    </row>
    <row r="115" spans="1:4" ht="14.25" customHeight="1" x14ac:dyDescent="0.25">
      <c r="A115" s="6" t="s">
        <v>98</v>
      </c>
      <c r="B115" s="7">
        <v>0</v>
      </c>
      <c r="C115" s="7">
        <v>0</v>
      </c>
    </row>
    <row r="116" spans="1:4" ht="14.25" customHeight="1" x14ac:dyDescent="0.25">
      <c r="A116" s="6" t="s">
        <v>99</v>
      </c>
      <c r="B116" s="42">
        <f>31.5*502</f>
        <v>15813</v>
      </c>
      <c r="C116" s="7">
        <f>B116</f>
        <v>15813</v>
      </c>
    </row>
    <row r="117" spans="1:4" ht="14.25" customHeight="1" x14ac:dyDescent="0.25">
      <c r="A117" s="6" t="s">
        <v>100</v>
      </c>
      <c r="B117" s="7">
        <v>400</v>
      </c>
      <c r="C117" s="7">
        <v>400</v>
      </c>
    </row>
    <row r="118" spans="1:4" ht="14.25" customHeight="1" x14ac:dyDescent="0.25">
      <c r="A118" s="6" t="s">
        <v>152</v>
      </c>
      <c r="B118" s="7">
        <v>8000</v>
      </c>
      <c r="C118" s="7">
        <v>8000</v>
      </c>
      <c r="D118" s="41"/>
    </row>
    <row r="119" spans="1:4" ht="14.25" customHeight="1" x14ac:dyDescent="0.25">
      <c r="A119" s="6" t="s">
        <v>101</v>
      </c>
      <c r="B119" s="7">
        <v>0</v>
      </c>
      <c r="C119" s="7">
        <v>0</v>
      </c>
    </row>
    <row r="120" spans="1:4" ht="14.25" customHeight="1" x14ac:dyDescent="0.25">
      <c r="A120" s="6" t="s">
        <v>102</v>
      </c>
      <c r="B120" s="7">
        <v>0</v>
      </c>
      <c r="C120" s="7">
        <v>0</v>
      </c>
    </row>
    <row r="121" spans="1:4" ht="14.25" customHeight="1" x14ac:dyDescent="0.25">
      <c r="A121" s="10" t="s">
        <v>103</v>
      </c>
      <c r="B121" s="11">
        <f>SUM(B112:B120)</f>
        <v>49213</v>
      </c>
      <c r="C121" s="11">
        <f>SUM(C112:C120)</f>
        <v>46213</v>
      </c>
    </row>
    <row r="122" spans="1:4" ht="14.25" customHeight="1" x14ac:dyDescent="0.25">
      <c r="A122" s="9" t="s">
        <v>104</v>
      </c>
      <c r="B122" s="7"/>
      <c r="C122" s="7"/>
    </row>
    <row r="123" spans="1:4" ht="14.25" customHeight="1" x14ac:dyDescent="0.25">
      <c r="A123" s="6" t="s">
        <v>105</v>
      </c>
      <c r="B123" s="7">
        <v>0</v>
      </c>
      <c r="C123" s="7">
        <v>0</v>
      </c>
    </row>
    <row r="124" spans="1:4" ht="14.25" customHeight="1" x14ac:dyDescent="0.25">
      <c r="A124" s="6" t="s">
        <v>148</v>
      </c>
      <c r="B124" s="7">
        <v>0</v>
      </c>
      <c r="C124" s="7">
        <v>0</v>
      </c>
    </row>
    <row r="125" spans="1:4" ht="14.25" customHeight="1" x14ac:dyDescent="0.25">
      <c r="A125" s="6" t="s">
        <v>106</v>
      </c>
      <c r="B125" s="7">
        <v>0</v>
      </c>
      <c r="C125" s="7">
        <v>0</v>
      </c>
    </row>
    <row r="126" spans="1:4" ht="14.25" customHeight="1" x14ac:dyDescent="0.25">
      <c r="A126" s="10" t="s">
        <v>107</v>
      </c>
      <c r="B126" s="11">
        <f>SUM(B123:B125)</f>
        <v>0</v>
      </c>
      <c r="C126" s="11">
        <f>SUM(C123:C125)</f>
        <v>0</v>
      </c>
    </row>
    <row r="127" spans="1:4" ht="14.25" customHeight="1" x14ac:dyDescent="0.25">
      <c r="A127" s="9" t="s">
        <v>108</v>
      </c>
      <c r="B127" s="7"/>
      <c r="C127" s="7"/>
    </row>
    <row r="128" spans="1:4" ht="14.25" customHeight="1" x14ac:dyDescent="0.25">
      <c r="A128" s="6" t="s">
        <v>109</v>
      </c>
      <c r="B128" s="7">
        <v>120</v>
      </c>
      <c r="C128" s="7">
        <v>100</v>
      </c>
    </row>
    <row r="129" spans="1:3" ht="14.25" customHeight="1" x14ac:dyDescent="0.25">
      <c r="A129" s="6" t="s">
        <v>110</v>
      </c>
      <c r="B129" s="7"/>
      <c r="C129" s="7"/>
    </row>
    <row r="130" spans="1:3" ht="14.25" customHeight="1" x14ac:dyDescent="0.25">
      <c r="A130" s="10" t="s">
        <v>111</v>
      </c>
      <c r="B130" s="11">
        <f>SUM(B128:B129)</f>
        <v>120</v>
      </c>
      <c r="C130" s="11">
        <f>SUM(C128:C129)</f>
        <v>100</v>
      </c>
    </row>
    <row r="131" spans="1:3" ht="14.25" customHeight="1" x14ac:dyDescent="0.25">
      <c r="A131" s="9" t="s">
        <v>112</v>
      </c>
      <c r="B131" s="7"/>
      <c r="C131" s="7"/>
    </row>
    <row r="132" spans="1:3" ht="14.25" customHeight="1" x14ac:dyDescent="0.25">
      <c r="A132" s="6" t="s">
        <v>113</v>
      </c>
      <c r="B132" s="18">
        <v>0</v>
      </c>
      <c r="C132" s="18">
        <v>0</v>
      </c>
    </row>
    <row r="133" spans="1:3" ht="14.25" customHeight="1" x14ac:dyDescent="0.25">
      <c r="A133" s="10" t="s">
        <v>114</v>
      </c>
      <c r="B133" s="11">
        <f>SUM(B132)</f>
        <v>0</v>
      </c>
      <c r="C133" s="11">
        <f>SUM(C132)</f>
        <v>0</v>
      </c>
    </row>
    <row r="134" spans="1:3" ht="14.25" customHeight="1" x14ac:dyDescent="0.25">
      <c r="A134" s="9" t="s">
        <v>115</v>
      </c>
      <c r="B134" s="7"/>
      <c r="C134" s="7"/>
    </row>
    <row r="135" spans="1:3" ht="14.25" customHeight="1" x14ac:dyDescent="0.25">
      <c r="A135" s="6" t="s">
        <v>116</v>
      </c>
      <c r="B135" s="7"/>
      <c r="C135" s="7"/>
    </row>
    <row r="136" spans="1:3" ht="14.25" customHeight="1" x14ac:dyDescent="0.25">
      <c r="A136" s="10" t="s">
        <v>117</v>
      </c>
      <c r="B136" s="11"/>
      <c r="C136" s="11"/>
    </row>
    <row r="137" spans="1:3" ht="14.25" customHeight="1" x14ac:dyDescent="0.25">
      <c r="A137" s="9" t="s">
        <v>118</v>
      </c>
      <c r="B137" s="7"/>
      <c r="C137" s="7"/>
    </row>
    <row r="138" spans="1:3" ht="14.25" customHeight="1" x14ac:dyDescent="0.25">
      <c r="A138" s="6" t="s">
        <v>119</v>
      </c>
      <c r="B138" s="7">
        <v>2000</v>
      </c>
      <c r="C138" s="7">
        <v>0</v>
      </c>
    </row>
    <row r="139" spans="1:3" ht="14.25" customHeight="1" x14ac:dyDescent="0.25">
      <c r="A139" s="6" t="s">
        <v>120</v>
      </c>
      <c r="B139" s="7">
        <v>1000</v>
      </c>
      <c r="C139" s="7">
        <v>0</v>
      </c>
    </row>
    <row r="140" spans="1:3" ht="14.25" customHeight="1" x14ac:dyDescent="0.25">
      <c r="A140" s="10" t="s">
        <v>121</v>
      </c>
      <c r="B140" s="11">
        <f>SUM(B138:B139)</f>
        <v>3000</v>
      </c>
      <c r="C140" s="11">
        <f>SUM(C138:C139)</f>
        <v>0</v>
      </c>
    </row>
    <row r="141" spans="1:3" ht="14.25" customHeight="1" x14ac:dyDescent="0.25">
      <c r="A141" s="9" t="s">
        <v>122</v>
      </c>
      <c r="B141" s="7"/>
      <c r="C141" s="7"/>
    </row>
    <row r="142" spans="1:3" ht="14.25" customHeight="1" x14ac:dyDescent="0.25">
      <c r="A142" s="6" t="s">
        <v>123</v>
      </c>
      <c r="B142" s="7">
        <v>0</v>
      </c>
      <c r="C142" s="7">
        <v>0</v>
      </c>
    </row>
    <row r="143" spans="1:3" ht="14.25" customHeight="1" x14ac:dyDescent="0.25">
      <c r="A143" s="14" t="s">
        <v>124</v>
      </c>
      <c r="B143" s="11">
        <f>SUM(B142)</f>
        <v>0</v>
      </c>
      <c r="C143" s="11">
        <f>SUM(C142)</f>
        <v>0</v>
      </c>
    </row>
    <row r="144" spans="1:3" ht="14.25" customHeight="1" x14ac:dyDescent="0.25">
      <c r="A144" s="9" t="s">
        <v>125</v>
      </c>
      <c r="B144" s="7"/>
      <c r="C144" s="7"/>
    </row>
    <row r="145" spans="1:3" ht="14.25" customHeight="1" x14ac:dyDescent="0.25">
      <c r="A145" s="6" t="s">
        <v>126</v>
      </c>
      <c r="B145" s="7"/>
      <c r="C145" s="7"/>
    </row>
    <row r="146" spans="1:3" ht="14.25" customHeight="1" x14ac:dyDescent="0.25">
      <c r="A146" s="14" t="s">
        <v>147</v>
      </c>
      <c r="B146" s="11"/>
      <c r="C146" s="11"/>
    </row>
    <row r="147" spans="1:3" x14ac:dyDescent="0.25">
      <c r="A147" s="12" t="s">
        <v>127</v>
      </c>
      <c r="B147" s="13">
        <f>B81+B87+B99+B108+B121+B126+B130+B133+B140+B143+B146</f>
        <v>84333</v>
      </c>
      <c r="C147" s="13">
        <f>C81+C87+C99+C108+C121+C126+C130+C133+C140+C143+C146</f>
        <v>75513</v>
      </c>
    </row>
    <row r="148" spans="1:3" x14ac:dyDescent="0.25">
      <c r="A148" s="27"/>
      <c r="B148" s="27"/>
      <c r="C148" s="27"/>
    </row>
    <row r="149" spans="1:3" ht="15" customHeight="1" x14ac:dyDescent="0.25">
      <c r="A149" s="3" t="s">
        <v>1</v>
      </c>
      <c r="B149" s="29" t="s">
        <v>2</v>
      </c>
      <c r="C149" s="29" t="s">
        <v>3</v>
      </c>
    </row>
    <row r="150" spans="1:3" ht="15" customHeight="1" x14ac:dyDescent="0.25">
      <c r="A150" s="8" t="s">
        <v>128</v>
      </c>
      <c r="B150" s="7"/>
      <c r="C150" s="7"/>
    </row>
    <row r="151" spans="1:3" ht="15" customHeight="1" x14ac:dyDescent="0.25">
      <c r="A151" s="9" t="s">
        <v>129</v>
      </c>
      <c r="B151" s="7"/>
      <c r="C151" s="7"/>
    </row>
    <row r="152" spans="1:3" ht="15" customHeight="1" x14ac:dyDescent="0.25">
      <c r="A152" s="6" t="s">
        <v>130</v>
      </c>
      <c r="B152" s="7"/>
      <c r="C152" s="7"/>
    </row>
    <row r="153" spans="1:3" ht="15" customHeight="1" x14ac:dyDescent="0.25">
      <c r="A153" s="6" t="s">
        <v>131</v>
      </c>
      <c r="B153" s="7">
        <v>1500</v>
      </c>
      <c r="C153" s="7">
        <v>1000</v>
      </c>
    </row>
    <row r="154" spans="1:3" ht="15" customHeight="1" x14ac:dyDescent="0.25">
      <c r="A154" s="6" t="s">
        <v>132</v>
      </c>
      <c r="B154" s="39">
        <v>0</v>
      </c>
      <c r="C154" s="39">
        <v>0</v>
      </c>
    </row>
    <row r="155" spans="1:3" ht="15" customHeight="1" x14ac:dyDescent="0.25">
      <c r="A155" s="10" t="s">
        <v>133</v>
      </c>
      <c r="B155" s="11">
        <f>SUM(B152:B154)</f>
        <v>1500</v>
      </c>
      <c r="C155" s="11">
        <f>SUM(C153:C154)</f>
        <v>1000</v>
      </c>
    </row>
    <row r="156" spans="1:3" ht="15" customHeight="1" x14ac:dyDescent="0.25">
      <c r="A156" s="9" t="s">
        <v>134</v>
      </c>
      <c r="B156" s="7"/>
      <c r="C156" s="7"/>
    </row>
    <row r="157" spans="1:3" ht="15" customHeight="1" x14ac:dyDescent="0.25">
      <c r="A157" s="6" t="s">
        <v>135</v>
      </c>
      <c r="B157" s="39">
        <v>3000</v>
      </c>
      <c r="C157" s="39">
        <v>2500</v>
      </c>
    </row>
    <row r="158" spans="1:3" ht="15" customHeight="1" x14ac:dyDescent="0.25">
      <c r="A158" s="6" t="s">
        <v>136</v>
      </c>
      <c r="B158" s="39">
        <v>14000</v>
      </c>
      <c r="C158" s="39">
        <v>12000</v>
      </c>
    </row>
    <row r="159" spans="1:3" ht="15" customHeight="1" x14ac:dyDescent="0.25">
      <c r="A159" s="10" t="s">
        <v>137</v>
      </c>
      <c r="B159" s="11">
        <f>SUM(B157:B158)</f>
        <v>17000</v>
      </c>
      <c r="C159" s="11">
        <f>SUM(C157:C158)</f>
        <v>14500</v>
      </c>
    </row>
    <row r="160" spans="1:3" ht="15" customHeight="1" x14ac:dyDescent="0.25">
      <c r="A160" s="9" t="s">
        <v>138</v>
      </c>
      <c r="B160" s="7"/>
      <c r="C160" s="7"/>
    </row>
    <row r="161" spans="1:3" ht="15" customHeight="1" x14ac:dyDescent="0.25">
      <c r="A161" s="6" t="s">
        <v>41</v>
      </c>
      <c r="B161" s="7"/>
      <c r="C161" s="7"/>
    </row>
    <row r="162" spans="1:3" ht="15" customHeight="1" x14ac:dyDescent="0.25">
      <c r="A162" s="10" t="s">
        <v>139</v>
      </c>
      <c r="B162" s="11"/>
      <c r="C162" s="11"/>
    </row>
    <row r="163" spans="1:3" x14ac:dyDescent="0.25">
      <c r="A163" s="12" t="s">
        <v>140</v>
      </c>
      <c r="B163" s="13">
        <f>B155+B159</f>
        <v>18500</v>
      </c>
      <c r="C163" s="13">
        <f>C155+C159</f>
        <v>15500</v>
      </c>
    </row>
    <row r="164" spans="1:3" ht="15" customHeight="1" x14ac:dyDescent="0.25">
      <c r="A164" s="8" t="s">
        <v>141</v>
      </c>
      <c r="B164" s="7"/>
      <c r="C164" s="7"/>
    </row>
    <row r="165" spans="1:3" ht="15" customHeight="1" x14ac:dyDescent="0.25">
      <c r="A165" s="9" t="s">
        <v>142</v>
      </c>
      <c r="B165" s="7"/>
      <c r="C165" s="7"/>
    </row>
    <row r="166" spans="1:3" ht="15" customHeight="1" x14ac:dyDescent="0.25">
      <c r="A166" s="6" t="s">
        <v>154</v>
      </c>
      <c r="B166" s="7">
        <v>5000</v>
      </c>
      <c r="C166" s="7">
        <v>5000</v>
      </c>
    </row>
    <row r="167" spans="1:3" ht="15" customHeight="1" x14ac:dyDescent="0.25">
      <c r="A167" s="6" t="s">
        <v>55</v>
      </c>
      <c r="B167" s="7">
        <v>2000</v>
      </c>
      <c r="C167" s="7">
        <v>2000</v>
      </c>
    </row>
    <row r="168" spans="1:3" ht="15" customHeight="1" x14ac:dyDescent="0.25">
      <c r="A168" s="10" t="s">
        <v>143</v>
      </c>
      <c r="B168" s="11">
        <f>SUM(B166:B167)</f>
        <v>7000</v>
      </c>
      <c r="C168" s="11">
        <f>SUM(C166:C167)</f>
        <v>7000</v>
      </c>
    </row>
    <row r="169" spans="1:3" ht="15" customHeight="1" x14ac:dyDescent="0.25">
      <c r="A169" s="35" t="s">
        <v>144</v>
      </c>
      <c r="B169" s="36">
        <f>B168</f>
        <v>7000</v>
      </c>
      <c r="C169" s="36">
        <f>C168</f>
        <v>7000</v>
      </c>
    </row>
    <row r="170" spans="1:3" ht="15" customHeight="1" x14ac:dyDescent="0.25">
      <c r="A170" s="23" t="s">
        <v>145</v>
      </c>
      <c r="B170" s="24">
        <f>B147+B163+B169</f>
        <v>109833</v>
      </c>
      <c r="C170" s="24">
        <f>C147+C163+C169</f>
        <v>98013</v>
      </c>
    </row>
    <row r="171" spans="1:3" x14ac:dyDescent="0.25">
      <c r="A171" s="37"/>
      <c r="B171" s="37"/>
      <c r="C171" s="37"/>
    </row>
    <row r="172" spans="1:3" x14ac:dyDescent="0.25">
      <c r="A172" s="25" t="s">
        <v>61</v>
      </c>
      <c r="B172" s="38">
        <f>B170</f>
        <v>109833</v>
      </c>
      <c r="C172" s="38">
        <f>C170</f>
        <v>98013</v>
      </c>
    </row>
    <row r="173" spans="1:3" x14ac:dyDescent="0.25">
      <c r="A173" s="28"/>
      <c r="B173" s="28"/>
      <c r="C173" s="28"/>
    </row>
    <row r="174" spans="1:3" x14ac:dyDescent="0.25">
      <c r="A174" s="28"/>
      <c r="B174" s="28"/>
      <c r="C174" s="28"/>
    </row>
    <row r="175" spans="1:3" x14ac:dyDescent="0.25">
      <c r="A175" s="28"/>
      <c r="B175" s="28"/>
      <c r="C175" s="28"/>
    </row>
    <row r="176" spans="1:3" x14ac:dyDescent="0.25">
      <c r="A176" s="28"/>
      <c r="B176" s="28"/>
      <c r="C176" s="28"/>
    </row>
    <row r="177" spans="1:3" x14ac:dyDescent="0.25">
      <c r="A177" s="28"/>
      <c r="B177" s="28"/>
      <c r="C177" s="28"/>
    </row>
    <row r="178" spans="1:3" x14ac:dyDescent="0.25">
      <c r="A178" s="28"/>
      <c r="B178" s="28"/>
      <c r="C178" s="28"/>
    </row>
    <row r="179" spans="1:3" x14ac:dyDescent="0.25">
      <c r="A179" s="28"/>
      <c r="B179" s="28"/>
      <c r="C179" s="28"/>
    </row>
    <row r="180" spans="1:3" x14ac:dyDescent="0.25">
      <c r="A180" s="28"/>
      <c r="B180" s="28"/>
      <c r="C180" s="28"/>
    </row>
    <row r="181" spans="1:3" x14ac:dyDescent="0.25">
      <c r="A181" s="28"/>
      <c r="B181" s="28"/>
      <c r="C181" s="28"/>
    </row>
    <row r="182" spans="1:3" x14ac:dyDescent="0.25">
      <c r="A182" s="28"/>
      <c r="B182" s="28"/>
      <c r="C182" s="28"/>
    </row>
    <row r="183" spans="1:3" x14ac:dyDescent="0.25">
      <c r="A183" s="28"/>
      <c r="B183" s="28"/>
      <c r="C183" s="28"/>
    </row>
    <row r="184" spans="1:3" x14ac:dyDescent="0.25">
      <c r="A184" s="28"/>
      <c r="B184" s="28"/>
      <c r="C184" s="28"/>
    </row>
    <row r="185" spans="1:3" x14ac:dyDescent="0.25">
      <c r="A185" s="28"/>
      <c r="B185" s="28"/>
      <c r="C185" s="28"/>
    </row>
    <row r="186" spans="1:3" x14ac:dyDescent="0.25">
      <c r="A186" s="28"/>
      <c r="B186" s="28"/>
      <c r="C186" s="28"/>
    </row>
    <row r="187" spans="1:3" x14ac:dyDescent="0.25">
      <c r="A187" s="28"/>
      <c r="B187" s="28"/>
      <c r="C187" s="28"/>
    </row>
    <row r="188" spans="1:3" x14ac:dyDescent="0.25">
      <c r="A188" s="28"/>
      <c r="B188" s="28"/>
      <c r="C188" s="28"/>
    </row>
    <row r="189" spans="1:3" x14ac:dyDescent="0.25">
      <c r="A189" s="28"/>
      <c r="B189" s="28"/>
      <c r="C189" s="28"/>
    </row>
    <row r="190" spans="1:3" x14ac:dyDescent="0.25">
      <c r="A190" s="28"/>
      <c r="B190" s="28"/>
      <c r="C190" s="28"/>
    </row>
    <row r="191" spans="1:3" x14ac:dyDescent="0.25">
      <c r="A191" s="28"/>
      <c r="B191" s="28"/>
      <c r="C191" s="28"/>
    </row>
    <row r="192" spans="1:3" x14ac:dyDescent="0.25">
      <c r="A192" s="28"/>
      <c r="B192" s="28"/>
      <c r="C192" s="28"/>
    </row>
    <row r="193" spans="1:3" x14ac:dyDescent="0.25">
      <c r="A193" s="28"/>
      <c r="B193" s="28"/>
      <c r="C193" s="28"/>
    </row>
    <row r="194" spans="1:3" x14ac:dyDescent="0.25">
      <c r="A194" s="28"/>
      <c r="B194" s="28"/>
      <c r="C194" s="28"/>
    </row>
    <row r="195" spans="1:3" x14ac:dyDescent="0.25">
      <c r="A195" s="28"/>
      <c r="B195" s="28"/>
      <c r="C195" s="28"/>
    </row>
    <row r="196" spans="1:3" x14ac:dyDescent="0.25">
      <c r="A196" s="28"/>
      <c r="B196" s="28"/>
      <c r="C196" s="28"/>
    </row>
    <row r="197" spans="1:3" x14ac:dyDescent="0.25">
      <c r="A197" s="28"/>
      <c r="B197" s="28"/>
      <c r="C197" s="28"/>
    </row>
    <row r="198" spans="1:3" x14ac:dyDescent="0.25">
      <c r="A198" s="28"/>
      <c r="B198" s="28"/>
      <c r="C198" s="28"/>
    </row>
    <row r="199" spans="1:3" x14ac:dyDescent="0.25">
      <c r="A199" s="28"/>
      <c r="B199" s="28"/>
      <c r="C199" s="28"/>
    </row>
    <row r="200" spans="1:3" x14ac:dyDescent="0.25">
      <c r="A200" s="28"/>
      <c r="B200" s="28"/>
      <c r="C200" s="28"/>
    </row>
    <row r="201" spans="1:3" x14ac:dyDescent="0.25">
      <c r="A201" s="28"/>
      <c r="B201" s="28"/>
      <c r="C201" s="28"/>
    </row>
    <row r="202" spans="1:3" x14ac:dyDescent="0.25">
      <c r="A202" s="28"/>
      <c r="B202" s="28"/>
      <c r="C202" s="28"/>
    </row>
    <row r="203" spans="1:3" x14ac:dyDescent="0.25">
      <c r="A203" s="28"/>
      <c r="B203" s="28"/>
      <c r="C203" s="28"/>
    </row>
    <row r="204" spans="1:3" x14ac:dyDescent="0.25">
      <c r="A204" s="28"/>
      <c r="B204" s="28"/>
      <c r="C204" s="28"/>
    </row>
    <row r="205" spans="1:3" x14ac:dyDescent="0.25">
      <c r="A205" s="28"/>
      <c r="B205" s="28"/>
      <c r="C205" s="28"/>
    </row>
    <row r="206" spans="1:3" x14ac:dyDescent="0.25">
      <c r="A206" s="28"/>
      <c r="B206" s="28"/>
      <c r="C206" s="28"/>
    </row>
    <row r="207" spans="1:3" x14ac:dyDescent="0.25">
      <c r="A207" s="28"/>
      <c r="B207" s="28"/>
      <c r="C207" s="28"/>
    </row>
    <row r="208" spans="1:3" x14ac:dyDescent="0.25">
      <c r="A208" s="28"/>
      <c r="B208" s="28"/>
      <c r="C208" s="28"/>
    </row>
    <row r="209" spans="1:3" x14ac:dyDescent="0.25">
      <c r="A209" s="28"/>
      <c r="B209" s="28"/>
      <c r="C209" s="28"/>
    </row>
    <row r="210" spans="1:3" x14ac:dyDescent="0.25">
      <c r="A210" s="28"/>
      <c r="B210" s="28"/>
      <c r="C210" s="28"/>
    </row>
    <row r="211" spans="1:3" x14ac:dyDescent="0.25">
      <c r="A211" s="28"/>
      <c r="B211" s="28"/>
      <c r="C211" s="28"/>
    </row>
    <row r="212" spans="1:3" x14ac:dyDescent="0.25">
      <c r="A212" s="28"/>
      <c r="B212" s="28"/>
      <c r="C212" s="28"/>
    </row>
    <row r="213" spans="1:3" x14ac:dyDescent="0.25">
      <c r="A213" s="28"/>
      <c r="B213" s="28"/>
      <c r="C213" s="28"/>
    </row>
    <row r="214" spans="1:3" x14ac:dyDescent="0.25">
      <c r="A214" s="28"/>
      <c r="B214" s="28"/>
      <c r="C214" s="28"/>
    </row>
    <row r="215" spans="1:3" x14ac:dyDescent="0.25">
      <c r="A215" s="28"/>
      <c r="B215" s="28"/>
      <c r="C215" s="28"/>
    </row>
    <row r="216" spans="1:3" x14ac:dyDescent="0.25">
      <c r="A216" s="28"/>
      <c r="B216" s="28"/>
      <c r="C216" s="28"/>
    </row>
    <row r="217" spans="1:3" x14ac:dyDescent="0.25">
      <c r="A217" s="28"/>
      <c r="B217" s="28"/>
      <c r="C217" s="28"/>
    </row>
    <row r="218" spans="1:3" x14ac:dyDescent="0.25">
      <c r="A218" s="28"/>
      <c r="B218" s="28"/>
      <c r="C218" s="28"/>
    </row>
    <row r="219" spans="1:3" x14ac:dyDescent="0.25">
      <c r="A219" s="28"/>
      <c r="B219" s="28"/>
      <c r="C219" s="28"/>
    </row>
    <row r="220" spans="1:3" x14ac:dyDescent="0.25">
      <c r="A220" s="28"/>
      <c r="B220" s="28"/>
      <c r="C220" s="28"/>
    </row>
    <row r="221" spans="1:3" x14ac:dyDescent="0.25">
      <c r="A221" s="28"/>
      <c r="B221" s="28"/>
      <c r="C221" s="28"/>
    </row>
    <row r="222" spans="1:3" x14ac:dyDescent="0.25">
      <c r="A222" s="28"/>
      <c r="B222" s="28"/>
      <c r="C222" s="28"/>
    </row>
    <row r="223" spans="1:3" x14ac:dyDescent="0.25">
      <c r="A223" s="28"/>
      <c r="B223" s="28"/>
      <c r="C223" s="28"/>
    </row>
    <row r="224" spans="1:3" x14ac:dyDescent="0.25">
      <c r="A224" s="28"/>
      <c r="B224" s="28"/>
      <c r="C224" s="28"/>
    </row>
    <row r="225" spans="1:3" x14ac:dyDescent="0.25">
      <c r="A225" s="28"/>
      <c r="B225" s="28"/>
      <c r="C225" s="28"/>
    </row>
    <row r="226" spans="1:3" x14ac:dyDescent="0.25">
      <c r="A226" s="28"/>
      <c r="B226" s="28"/>
      <c r="C226" s="28"/>
    </row>
    <row r="227" spans="1:3" x14ac:dyDescent="0.25">
      <c r="A227" s="28"/>
      <c r="B227" s="28"/>
      <c r="C227" s="28"/>
    </row>
    <row r="228" spans="1:3" x14ac:dyDescent="0.25">
      <c r="A228" s="28"/>
      <c r="B228" s="28"/>
      <c r="C228" s="28"/>
    </row>
    <row r="229" spans="1:3" x14ac:dyDescent="0.25">
      <c r="A229" s="28"/>
      <c r="B229" s="28"/>
      <c r="C229" s="28"/>
    </row>
    <row r="230" spans="1:3" x14ac:dyDescent="0.25">
      <c r="A230" s="28"/>
      <c r="B230" s="28"/>
      <c r="C230" s="28"/>
    </row>
    <row r="231" spans="1:3" x14ac:dyDescent="0.25">
      <c r="A231" s="28"/>
      <c r="B231" s="28"/>
      <c r="C231" s="28"/>
    </row>
    <row r="232" spans="1:3" x14ac:dyDescent="0.25">
      <c r="A232" s="28"/>
      <c r="B232" s="28"/>
      <c r="C232" s="28"/>
    </row>
    <row r="233" spans="1:3" x14ac:dyDescent="0.25">
      <c r="A233" s="28"/>
      <c r="B233" s="28"/>
      <c r="C233" s="28"/>
    </row>
    <row r="234" spans="1:3" x14ac:dyDescent="0.25">
      <c r="A234" s="28"/>
      <c r="B234" s="28"/>
      <c r="C234" s="28"/>
    </row>
    <row r="235" spans="1:3" x14ac:dyDescent="0.25">
      <c r="A235" s="28"/>
      <c r="B235" s="28"/>
      <c r="C235" s="28"/>
    </row>
    <row r="236" spans="1:3" x14ac:dyDescent="0.25">
      <c r="A236" s="28"/>
      <c r="B236" s="28"/>
      <c r="C236" s="28"/>
    </row>
    <row r="237" spans="1:3" x14ac:dyDescent="0.25">
      <c r="A237" s="28"/>
      <c r="B237" s="28"/>
      <c r="C237" s="28"/>
    </row>
    <row r="238" spans="1:3" x14ac:dyDescent="0.25">
      <c r="A238" s="28"/>
      <c r="B238" s="28"/>
      <c r="C238" s="28"/>
    </row>
    <row r="239" spans="1:3" x14ac:dyDescent="0.25">
      <c r="A239" s="28"/>
      <c r="B239" s="28"/>
      <c r="C239" s="28"/>
    </row>
    <row r="240" spans="1:3" x14ac:dyDescent="0.25">
      <c r="A240" s="28"/>
      <c r="B240" s="28"/>
      <c r="C240" s="28"/>
    </row>
    <row r="241" spans="1:3" x14ac:dyDescent="0.25">
      <c r="A241" s="28"/>
      <c r="B241" s="28"/>
      <c r="C241" s="28"/>
    </row>
    <row r="242" spans="1:3" x14ac:dyDescent="0.25">
      <c r="A242" s="28"/>
      <c r="B242" s="28"/>
      <c r="C242" s="28"/>
    </row>
    <row r="243" spans="1:3" x14ac:dyDescent="0.25">
      <c r="A243" s="28"/>
      <c r="B243" s="28"/>
      <c r="C243" s="28"/>
    </row>
    <row r="244" spans="1:3" x14ac:dyDescent="0.25">
      <c r="A244" s="28"/>
      <c r="B244" s="28"/>
      <c r="C244" s="28"/>
    </row>
    <row r="245" spans="1:3" x14ac:dyDescent="0.25">
      <c r="A245" s="28"/>
      <c r="B245" s="28"/>
      <c r="C245" s="28"/>
    </row>
    <row r="246" spans="1:3" x14ac:dyDescent="0.25">
      <c r="A246" s="28"/>
      <c r="B246" s="28"/>
      <c r="C246" s="28"/>
    </row>
    <row r="247" spans="1:3" x14ac:dyDescent="0.25">
      <c r="A247" s="28"/>
      <c r="B247" s="28"/>
      <c r="C247" s="28"/>
    </row>
    <row r="248" spans="1:3" x14ac:dyDescent="0.25">
      <c r="A248" s="28"/>
      <c r="B248" s="28"/>
      <c r="C248" s="28"/>
    </row>
    <row r="249" spans="1:3" x14ac:dyDescent="0.25">
      <c r="A249" s="28"/>
      <c r="B249" s="28"/>
      <c r="C249" s="28"/>
    </row>
    <row r="250" spans="1:3" x14ac:dyDescent="0.25">
      <c r="A250" s="28"/>
      <c r="B250" s="28"/>
      <c r="C250" s="28"/>
    </row>
    <row r="251" spans="1:3" x14ac:dyDescent="0.25">
      <c r="A251" s="28"/>
      <c r="B251" s="28"/>
      <c r="C251" s="28"/>
    </row>
    <row r="252" spans="1:3" x14ac:dyDescent="0.25">
      <c r="A252" s="28"/>
      <c r="B252" s="28"/>
      <c r="C252" s="28"/>
    </row>
    <row r="253" spans="1:3" x14ac:dyDescent="0.25">
      <c r="A253" s="28"/>
      <c r="B253" s="28"/>
      <c r="C253" s="28"/>
    </row>
    <row r="254" spans="1:3" x14ac:dyDescent="0.25">
      <c r="A254" s="28"/>
      <c r="B254" s="28"/>
      <c r="C254" s="28"/>
    </row>
    <row r="255" spans="1:3" x14ac:dyDescent="0.25">
      <c r="A255" s="28"/>
      <c r="B255" s="28"/>
      <c r="C255" s="28"/>
    </row>
    <row r="256" spans="1:3" x14ac:dyDescent="0.25">
      <c r="A256" s="28"/>
      <c r="B256" s="28"/>
      <c r="C256" s="28"/>
    </row>
    <row r="257" spans="1:3" x14ac:dyDescent="0.25">
      <c r="A257" s="28"/>
      <c r="B257" s="28"/>
      <c r="C257" s="28"/>
    </row>
    <row r="258" spans="1:3" x14ac:dyDescent="0.25">
      <c r="A258" s="28"/>
      <c r="B258" s="28"/>
      <c r="C258" s="28"/>
    </row>
    <row r="259" spans="1:3" x14ac:dyDescent="0.25">
      <c r="A259" s="28"/>
      <c r="B259" s="28"/>
      <c r="C259" s="28"/>
    </row>
    <row r="260" spans="1:3" x14ac:dyDescent="0.25">
      <c r="A260" s="28"/>
      <c r="B260" s="28"/>
      <c r="C260" s="28"/>
    </row>
    <row r="261" spans="1:3" x14ac:dyDescent="0.25">
      <c r="A261" s="28"/>
      <c r="B261" s="28"/>
      <c r="C261" s="28"/>
    </row>
    <row r="262" spans="1:3" x14ac:dyDescent="0.25">
      <c r="A262" s="28"/>
      <c r="B262" s="28"/>
      <c r="C262" s="28"/>
    </row>
    <row r="263" spans="1:3" x14ac:dyDescent="0.25">
      <c r="A263" s="28"/>
      <c r="B263" s="28"/>
      <c r="C263" s="28"/>
    </row>
    <row r="264" spans="1:3" x14ac:dyDescent="0.25">
      <c r="A264" s="28"/>
      <c r="B264" s="28"/>
      <c r="C264" s="28"/>
    </row>
    <row r="265" spans="1:3" x14ac:dyDescent="0.25">
      <c r="A265" s="28"/>
      <c r="B265" s="28"/>
      <c r="C265" s="28"/>
    </row>
    <row r="266" spans="1:3" x14ac:dyDescent="0.25">
      <c r="A266" s="28"/>
      <c r="B266" s="28"/>
      <c r="C266" s="28"/>
    </row>
    <row r="267" spans="1:3" x14ac:dyDescent="0.25">
      <c r="A267" s="28"/>
      <c r="B267" s="28"/>
      <c r="C267" s="28"/>
    </row>
    <row r="268" spans="1:3" x14ac:dyDescent="0.25">
      <c r="A268" s="28"/>
      <c r="B268" s="28"/>
      <c r="C268" s="28"/>
    </row>
    <row r="269" spans="1:3" x14ac:dyDescent="0.25">
      <c r="A269" s="28"/>
      <c r="B269" s="28"/>
      <c r="C269" s="28"/>
    </row>
    <row r="270" spans="1:3" x14ac:dyDescent="0.25">
      <c r="A270" s="28"/>
      <c r="B270" s="28"/>
      <c r="C270" s="28"/>
    </row>
    <row r="271" spans="1:3" x14ac:dyDescent="0.25">
      <c r="A271" s="28"/>
      <c r="B271" s="28"/>
      <c r="C271" s="28"/>
    </row>
    <row r="272" spans="1:3" x14ac:dyDescent="0.25">
      <c r="A272" s="28"/>
      <c r="B272" s="28"/>
      <c r="C272" s="28"/>
    </row>
    <row r="273" spans="1:3" x14ac:dyDescent="0.25">
      <c r="A273" s="28"/>
      <c r="B273" s="28"/>
      <c r="C273" s="28"/>
    </row>
    <row r="274" spans="1:3" x14ac:dyDescent="0.25">
      <c r="A274" s="28"/>
      <c r="B274" s="28"/>
      <c r="C274" s="28"/>
    </row>
    <row r="275" spans="1:3" x14ac:dyDescent="0.25">
      <c r="A275" s="28"/>
      <c r="B275" s="28"/>
      <c r="C275" s="28"/>
    </row>
    <row r="276" spans="1:3" x14ac:dyDescent="0.25">
      <c r="A276" s="28"/>
      <c r="B276" s="28"/>
      <c r="C276" s="28"/>
    </row>
    <row r="277" spans="1:3" x14ac:dyDescent="0.25">
      <c r="A277" s="28"/>
      <c r="B277" s="28"/>
      <c r="C277" s="28"/>
    </row>
    <row r="278" spans="1:3" x14ac:dyDescent="0.25">
      <c r="A278" s="28"/>
      <c r="B278" s="28"/>
      <c r="C278" s="28"/>
    </row>
    <row r="279" spans="1:3" x14ac:dyDescent="0.25">
      <c r="A279" s="28"/>
      <c r="B279" s="28"/>
      <c r="C279" s="28"/>
    </row>
    <row r="280" spans="1:3" x14ac:dyDescent="0.25">
      <c r="A280" s="28"/>
      <c r="B280" s="28"/>
      <c r="C280" s="28"/>
    </row>
    <row r="281" spans="1:3" x14ac:dyDescent="0.25">
      <c r="A281" s="28"/>
      <c r="B281" s="28"/>
      <c r="C281" s="28"/>
    </row>
    <row r="282" spans="1:3" x14ac:dyDescent="0.25">
      <c r="A282" s="28"/>
      <c r="B282" s="28"/>
      <c r="C282" s="28"/>
    </row>
    <row r="283" spans="1:3" x14ac:dyDescent="0.25">
      <c r="A283" s="28"/>
      <c r="B283" s="28"/>
      <c r="C283" s="28"/>
    </row>
    <row r="284" spans="1:3" x14ac:dyDescent="0.25">
      <c r="A284" s="28"/>
      <c r="B284" s="28"/>
      <c r="C284" s="28"/>
    </row>
    <row r="285" spans="1:3" x14ac:dyDescent="0.25">
      <c r="A285" s="28"/>
      <c r="B285" s="28"/>
      <c r="C285" s="28"/>
    </row>
    <row r="286" spans="1:3" x14ac:dyDescent="0.25">
      <c r="A286" s="28"/>
      <c r="B286" s="28"/>
      <c r="C286" s="28"/>
    </row>
    <row r="287" spans="1:3" x14ac:dyDescent="0.25">
      <c r="A287" s="28"/>
      <c r="B287" s="28"/>
      <c r="C287" s="28"/>
    </row>
    <row r="288" spans="1:3" x14ac:dyDescent="0.25">
      <c r="A288" s="28"/>
      <c r="B288" s="28"/>
      <c r="C288" s="28"/>
    </row>
    <row r="289" spans="1:3" x14ac:dyDescent="0.25">
      <c r="A289" s="28"/>
      <c r="B289" s="28"/>
      <c r="C289" s="28"/>
    </row>
    <row r="290" spans="1:3" x14ac:dyDescent="0.25">
      <c r="A290" s="28"/>
      <c r="B290" s="28"/>
      <c r="C290" s="28"/>
    </row>
    <row r="291" spans="1:3" x14ac:dyDescent="0.25">
      <c r="A291" s="28"/>
      <c r="B291" s="28"/>
      <c r="C291" s="28"/>
    </row>
  </sheetData>
  <mergeCells count="1">
    <mergeCell ref="A2:C2"/>
  </mergeCells>
  <pageMargins left="0.70866141732283472" right="0.70866141732283472" top="0.35433070866141736" bottom="0.35433070866141736" header="0.31496062992125984" footer="0.31496062992125984"/>
  <pageSetup paperSize="9" fitToWidth="0" fitToHeight="0" orientation="landscape" r:id="rId1"/>
  <ignoredErrors>
    <ignoredError sqref="B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PIERGIORGIO GIANNANTONIO</dc:creator>
  <cp:lastModifiedBy>Piergiorgio Giannantonio</cp:lastModifiedBy>
  <cp:lastPrinted>2024-04-23T11:07:08Z</cp:lastPrinted>
  <dcterms:created xsi:type="dcterms:W3CDTF">2016-11-10T09:44:50Z</dcterms:created>
  <dcterms:modified xsi:type="dcterms:W3CDTF">2026-06-24T15:54:02Z</dcterms:modified>
</cp:coreProperties>
</file>